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1158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H6" i="1"/>
  <c r="G6"/>
  <c r="F6" l="1"/>
  <c r="D6"/>
  <c r="E6"/>
  <c r="J6"/>
  <c r="I6" l="1"/>
</calcChain>
</file>

<file path=xl/sharedStrings.xml><?xml version="1.0" encoding="utf-8"?>
<sst xmlns="http://schemas.openxmlformats.org/spreadsheetml/2006/main" count="283" uniqueCount="244">
  <si>
    <t>тыс/мкл 4.50 - 11.00</t>
  </si>
  <si>
    <t>Нейтрофилы (общ.число),</t>
  </si>
  <si>
    <t xml:space="preserve"> 46.3 </t>
  </si>
  <si>
    <t xml:space="preserve">Гематокрит </t>
  </si>
  <si>
    <t xml:space="preserve">Гемоглобин </t>
  </si>
  <si>
    <t>14.5</t>
  </si>
  <si>
    <t>Эритроциты</t>
  </si>
  <si>
    <t xml:space="preserve"> 5.50</t>
  </si>
  <si>
    <t xml:space="preserve">MCV (ср. объем эритр.) </t>
  </si>
  <si>
    <t xml:space="preserve">84.2 </t>
  </si>
  <si>
    <t>RDW (шир. распред. эритр)</t>
  </si>
  <si>
    <t xml:space="preserve"> 13.6</t>
  </si>
  <si>
    <t>MCH (ср. содер. Hb в эр.)</t>
  </si>
  <si>
    <t xml:space="preserve"> 26.4* </t>
  </si>
  <si>
    <t xml:space="preserve">МСHС (ср. конц. Hb в эр.) </t>
  </si>
  <si>
    <t>31.3*</t>
  </si>
  <si>
    <t xml:space="preserve">Тромбоциты </t>
  </si>
  <si>
    <t xml:space="preserve">Лейкоциты </t>
  </si>
  <si>
    <t>4.51</t>
  </si>
  <si>
    <t>Палочкоядерные нейтрофилы</t>
  </si>
  <si>
    <t>Сегментоядерные нейтрофилы</t>
  </si>
  <si>
    <t xml:space="preserve">36* </t>
  </si>
  <si>
    <t xml:space="preserve">38* </t>
  </si>
  <si>
    <t xml:space="preserve">Лимфоциты, </t>
  </si>
  <si>
    <t>43*</t>
  </si>
  <si>
    <t>Моноциты</t>
  </si>
  <si>
    <t xml:space="preserve"> 17* </t>
  </si>
  <si>
    <t>Эозинофилы</t>
  </si>
  <si>
    <t>Базофилы</t>
  </si>
  <si>
    <t>Промиелоциты</t>
  </si>
  <si>
    <t xml:space="preserve"> отсутствуют</t>
  </si>
  <si>
    <t xml:space="preserve">Миелоциты </t>
  </si>
  <si>
    <t xml:space="preserve">Метамиелоциты  </t>
  </si>
  <si>
    <t xml:space="preserve">Плазматические клетки  </t>
  </si>
  <si>
    <t xml:space="preserve">Атипичные мононуклеары  </t>
  </si>
  <si>
    <t>Активированные лимфоциты</t>
  </si>
  <si>
    <t xml:space="preserve">Пролимфоциты  </t>
  </si>
  <si>
    <t xml:space="preserve">Бласты  </t>
  </si>
  <si>
    <t>Нейтрофилы, абс.</t>
  </si>
  <si>
    <t xml:space="preserve"> 1.71* </t>
  </si>
  <si>
    <t>Лимфоциты, абс.</t>
  </si>
  <si>
    <t xml:space="preserve"> 1.94</t>
  </si>
  <si>
    <t xml:space="preserve">Моноциты, абс. </t>
  </si>
  <si>
    <t xml:space="preserve">0.77 </t>
  </si>
  <si>
    <t xml:space="preserve">Эозинофилы, абс. </t>
  </si>
  <si>
    <t xml:space="preserve">0.09 </t>
  </si>
  <si>
    <t xml:space="preserve">Базофилы, абс. </t>
  </si>
  <si>
    <t>0.00</t>
  </si>
  <si>
    <t xml:space="preserve">Нормобласты </t>
  </si>
  <si>
    <t xml:space="preserve">СОЭ (по Вестергрену) </t>
  </si>
  <si>
    <t xml:space="preserve">АлАТ </t>
  </si>
  <si>
    <t>АсАТ</t>
  </si>
  <si>
    <t xml:space="preserve"> 47*</t>
  </si>
  <si>
    <t xml:space="preserve">Альфа-амилаза </t>
  </si>
  <si>
    <t xml:space="preserve">136* </t>
  </si>
  <si>
    <t>Билирубин общий</t>
  </si>
  <si>
    <t xml:space="preserve"> 8.2</t>
  </si>
  <si>
    <t>Билирубин прямой</t>
  </si>
  <si>
    <t xml:space="preserve"> 2.4 </t>
  </si>
  <si>
    <t xml:space="preserve">Билирубин непрямой </t>
  </si>
  <si>
    <t xml:space="preserve">5.8 </t>
  </si>
  <si>
    <t xml:space="preserve">Гамма-ГТ </t>
  </si>
  <si>
    <t xml:space="preserve">Глюкоза </t>
  </si>
  <si>
    <t>5.4</t>
  </si>
  <si>
    <t xml:space="preserve">Креатинин </t>
  </si>
  <si>
    <t>Мочевина</t>
  </si>
  <si>
    <t xml:space="preserve"> 5.1</t>
  </si>
  <si>
    <t>Холестерин</t>
  </si>
  <si>
    <t xml:space="preserve"> 5.27</t>
  </si>
  <si>
    <t xml:space="preserve">Фосфатаза щелочная </t>
  </si>
  <si>
    <t xml:space="preserve">Железо </t>
  </si>
  <si>
    <t xml:space="preserve">21.50 </t>
  </si>
  <si>
    <t xml:space="preserve">Ферритин </t>
  </si>
  <si>
    <t xml:space="preserve">ТТГ </t>
  </si>
  <si>
    <t>1.67</t>
  </si>
  <si>
    <t>Вес</t>
  </si>
  <si>
    <t>кг</t>
  </si>
  <si>
    <t>COI  &lt;1</t>
  </si>
  <si>
    <r>
      <t xml:space="preserve">Референсные
значения   </t>
    </r>
    <r>
      <rPr>
        <b/>
        <sz val="8"/>
        <color rgb="FFFF0000"/>
        <rFont val="Calibri"/>
        <family val="2"/>
        <charset val="204"/>
      </rPr>
      <t>Инвитро</t>
    </r>
  </si>
  <si>
    <t>24.09.15          22 000</t>
  </si>
  <si>
    <t>03.05.215   380 000</t>
  </si>
  <si>
    <t xml:space="preserve">     39.75</t>
  </si>
  <si>
    <t>Исследование</t>
  </si>
  <si>
    <t xml:space="preserve">2 недели </t>
  </si>
  <si>
    <t xml:space="preserve">4 недели   </t>
  </si>
  <si>
    <t xml:space="preserve">12 недель </t>
  </si>
  <si>
    <t>16 недель</t>
  </si>
  <si>
    <t>1 месяц после пвт</t>
  </si>
  <si>
    <t>3 месяц после пвт</t>
  </si>
  <si>
    <t>HCV-РНК колич.МЕ/мл Инвитро</t>
  </si>
  <si>
    <r>
      <t xml:space="preserve">до </t>
    </r>
    <r>
      <rPr>
        <b/>
        <i/>
        <sz val="14"/>
        <color rgb="FF000000"/>
        <rFont val="Calibri"/>
        <family val="2"/>
        <charset val="204"/>
      </rPr>
      <t>пвт</t>
    </r>
  </si>
  <si>
    <t>%      39.0 - 50.0</t>
  </si>
  <si>
    <t>г/дл      13.1 - 17.2</t>
  </si>
  <si>
    <t>млн/мкл  4.20 - 5.60</t>
  </si>
  <si>
    <t>фл             81.0 - 101.0</t>
  </si>
  <si>
    <t>%                11.6 - 14.8</t>
  </si>
  <si>
    <t>пг               27.0 - 35.0</t>
  </si>
  <si>
    <t>г/дл          32.0 - 36.0</t>
  </si>
  <si>
    <t>тыс/мкл   150 - 400</t>
  </si>
  <si>
    <t>%                   47 - 72</t>
  </si>
  <si>
    <t>%               48.0 - 78.0</t>
  </si>
  <si>
    <t xml:space="preserve"> %              19.0 - 37.0</t>
  </si>
  <si>
    <t>%                 3.0 - 11.0</t>
  </si>
  <si>
    <t>%                 1.0 - 5.0</t>
  </si>
  <si>
    <t>%                     &lt; 1.0</t>
  </si>
  <si>
    <t>тыс/мкл    1.78 - 5.38</t>
  </si>
  <si>
    <t xml:space="preserve"> тыс/мкл    1.32 - 3.57</t>
  </si>
  <si>
    <t>тыс/мкл    0.20 - 0.95</t>
  </si>
  <si>
    <t>тыс/мкл    0.00 - 0.70</t>
  </si>
  <si>
    <t>тыс/мкл    0.00 - 0.20</t>
  </si>
  <si>
    <t xml:space="preserve"> мм/ч                &lt; 20</t>
  </si>
  <si>
    <t>Ед/л                  &lt; 41</t>
  </si>
  <si>
    <t>Ед/л                  &lt; 37</t>
  </si>
  <si>
    <t>Ед/л                25 - 125</t>
  </si>
  <si>
    <t>мкмоль/л   3.4 - 20.5</t>
  </si>
  <si>
    <t>мкмоль/л      &lt; 7.9</t>
  </si>
  <si>
    <t>мкмоль/л     &lt;19.0</t>
  </si>
  <si>
    <t>Ед/л                 &lt; 49</t>
  </si>
  <si>
    <t>ммоль/л       4.1 - 5.9</t>
  </si>
  <si>
    <t>мкмоль/л      64 - 111</t>
  </si>
  <si>
    <t>ммоль/л        2.5 - 6.4</t>
  </si>
  <si>
    <t>ммоль/л     4.09 - 7.17</t>
  </si>
  <si>
    <t>Ед/л                  40 - 150</t>
  </si>
  <si>
    <t>мкмоль/л   11.6 - 31.3</t>
  </si>
  <si>
    <t>мкг/л                20 - 250</t>
  </si>
  <si>
    <t>мЕд/л              0.4 - 4.0</t>
  </si>
  <si>
    <t>%                      1 - 6</t>
  </si>
  <si>
    <t>40.0</t>
  </si>
  <si>
    <t>12.5*</t>
  </si>
  <si>
    <t>4.77</t>
  </si>
  <si>
    <t>83.9</t>
  </si>
  <si>
    <t>13.7</t>
  </si>
  <si>
    <t>26.2*</t>
  </si>
  <si>
    <t>174</t>
  </si>
  <si>
    <t>5.81</t>
  </si>
  <si>
    <t>2</t>
  </si>
  <si>
    <t>28*</t>
  </si>
  <si>
    <t>30*</t>
  </si>
  <si>
    <t>59*</t>
  </si>
  <si>
    <t>10</t>
  </si>
  <si>
    <t>1</t>
  </si>
  <si>
    <t>0</t>
  </si>
  <si>
    <t>1.74*</t>
  </si>
  <si>
    <t>3.43</t>
  </si>
  <si>
    <t>0.58</t>
  </si>
  <si>
    <t>0.06</t>
  </si>
  <si>
    <t>СОЭ (по Панченкову)</t>
  </si>
  <si>
    <t>мм/ч                 &lt; 10</t>
  </si>
  <si>
    <t>12*</t>
  </si>
  <si>
    <t>8</t>
  </si>
  <si>
    <t>23</t>
  </si>
  <si>
    <t>137*</t>
  </si>
  <si>
    <t>18.8</t>
  </si>
  <si>
    <t>6.0</t>
  </si>
  <si>
    <t>12.8</t>
  </si>
  <si>
    <t>31</t>
  </si>
  <si>
    <t>5.5</t>
  </si>
  <si>
    <t>97</t>
  </si>
  <si>
    <t>7.2*</t>
  </si>
  <si>
    <t>5.22</t>
  </si>
  <si>
    <t>65</t>
  </si>
  <si>
    <t>48.30*</t>
  </si>
  <si>
    <t>294*</t>
  </si>
  <si>
    <t>0.877</t>
  </si>
  <si>
    <t>73</t>
  </si>
  <si>
    <t xml:space="preserve"> Начало терапии 15.12.15 г.       Генотип: 2  Эластография печени   7,0  F Стадии  I-II</t>
  </si>
  <si>
    <t>+2</t>
  </si>
  <si>
    <t>-5</t>
  </si>
  <si>
    <t>Количество выше/ниже нормы</t>
  </si>
  <si>
    <t>Анализы ухудшились</t>
  </si>
  <si>
    <t>Нейтрофилы понижены, лимфоциты повышены</t>
  </si>
  <si>
    <t>Подробнее:http://www.happy-giraffe.ru/community/33/forum/post/25729/</t>
  </si>
  <si>
    <t>Таким образом, на основе всего вышенаписанного можно сделать вывод, что при одновременном понижении нейтрофилов и повышении лейкоцитов, скорее всего, в организме у человека есть очаг инфекции, вероятно вирусной. Если при этом отсутствуют симптомы заболевания, то речь может идти о носительстве вируса. Поэтому, если у вас нейтрофилы понижены, лимфоциты повышены, обязательно надо пройти полное обследование, сдать анализы на самые значимые инфекции (гепатит С и В, ВИЧ), выявить очаг и, разумеется, пройти курс лечения.</t>
  </si>
  <si>
    <t xml:space="preserve">Антитела к к вирусу гепатита С Anti-HCV институт Вредена </t>
  </si>
  <si>
    <t>8 недель</t>
  </si>
  <si>
    <t>БОРЕЛЬ МАРК ЗАМАНОВИЧ    17.04.1961г.</t>
  </si>
  <si>
    <t>25.03.2014    100</t>
  </si>
  <si>
    <t>11.8*</t>
  </si>
  <si>
    <t>4.48</t>
  </si>
  <si>
    <t>89.3</t>
  </si>
  <si>
    <t>14.7</t>
  </si>
  <si>
    <t>26.3*</t>
  </si>
  <si>
    <t>29.5*</t>
  </si>
  <si>
    <t>213</t>
  </si>
  <si>
    <t>5.04</t>
  </si>
  <si>
    <t>54</t>
  </si>
  <si>
    <t>56</t>
  </si>
  <si>
    <t>32</t>
  </si>
  <si>
    <t>11</t>
  </si>
  <si>
    <t>2.80</t>
  </si>
  <si>
    <t>1.59</t>
  </si>
  <si>
    <t>0.07</t>
  </si>
  <si>
    <t>23*</t>
  </si>
  <si>
    <t>6</t>
  </si>
  <si>
    <t>24</t>
  </si>
  <si>
    <t>128*</t>
  </si>
  <si>
    <t>15.9</t>
  </si>
  <si>
    <t>5.8</t>
  </si>
  <si>
    <t>10.1</t>
  </si>
  <si>
    <t>27</t>
  </si>
  <si>
    <t>5.9</t>
  </si>
  <si>
    <t>110</t>
  </si>
  <si>
    <t>6.4</t>
  </si>
  <si>
    <t>5.09</t>
  </si>
  <si>
    <t>39.90*</t>
  </si>
  <si>
    <t>245</t>
  </si>
  <si>
    <t>1.53</t>
  </si>
  <si>
    <t>73.5</t>
  </si>
  <si>
    <t>+6</t>
  </si>
  <si>
    <t>Анализы улучшились(стали в норме)</t>
  </si>
  <si>
    <t>4</t>
  </si>
  <si>
    <t>Не обнаружено (Отрицательная)</t>
  </si>
  <si>
    <t>HCV-РНК Вирус гепатита С (кач.) Аналитическая чувств-ть 60МЕ/мл  (ИНВИТРО)</t>
  </si>
  <si>
    <r>
      <t xml:space="preserve">HCV-РНК Вирус гепатита С (кач.) Аналитическая чувств-ть </t>
    </r>
    <r>
      <rPr>
        <b/>
        <sz val="12"/>
        <color theme="1"/>
        <rFont val="Calibri"/>
        <family val="2"/>
        <charset val="204"/>
      </rPr>
      <t>10</t>
    </r>
    <r>
      <rPr>
        <b/>
        <sz val="11"/>
        <color theme="1"/>
        <rFont val="Calibri"/>
        <family val="2"/>
        <charset val="204"/>
      </rPr>
      <t>МЕ/мл (БОТКИНА)</t>
    </r>
  </si>
  <si>
    <t>Анализы улучшились(приближается к норме)</t>
  </si>
  <si>
    <t>38.2*</t>
  </si>
  <si>
    <t>11.2*</t>
  </si>
  <si>
    <t>4.06*</t>
  </si>
  <si>
    <t>94.1</t>
  </si>
  <si>
    <t>14.2</t>
  </si>
  <si>
    <t>27.6</t>
  </si>
  <si>
    <t>29.3*</t>
  </si>
  <si>
    <t>217</t>
  </si>
  <si>
    <t>4.24*</t>
  </si>
  <si>
    <t>55</t>
  </si>
  <si>
    <t>57</t>
  </si>
  <si>
    <t>30</t>
  </si>
  <si>
    <t>2.4</t>
  </si>
  <si>
    <t>1.31*</t>
  </si>
  <si>
    <t>0.45</t>
  </si>
  <si>
    <t>0.08</t>
  </si>
  <si>
    <t>17</t>
  </si>
  <si>
    <t>129*</t>
  </si>
  <si>
    <t>14.8</t>
  </si>
  <si>
    <t>9.4</t>
  </si>
  <si>
    <t>22</t>
  </si>
  <si>
    <t>5.6</t>
  </si>
  <si>
    <t>4.7</t>
  </si>
  <si>
    <t>4.61</t>
  </si>
  <si>
    <t>58</t>
  </si>
  <si>
    <t>45.60*</t>
  </si>
  <si>
    <t>209</t>
  </si>
  <si>
    <t>1.49</t>
  </si>
  <si>
    <t>73.4</t>
  </si>
</sst>
</file>

<file path=xl/styles.xml><?xml version="1.0" encoding="utf-8"?>
<styleSheet xmlns="http://schemas.openxmlformats.org/spreadsheetml/2006/main">
  <numFmts count="1">
    <numFmt numFmtId="164" formatCode="dd/mm/yy;@"/>
  </numFmts>
  <fonts count="25">
    <font>
      <sz val="11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8"/>
      <color theme="1"/>
      <name val="Calibri"/>
      <family val="2"/>
      <charset val="204"/>
    </font>
    <font>
      <b/>
      <sz val="8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b/>
      <i/>
      <sz val="10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4"/>
      <color rgb="FF000000"/>
      <name val="Calibri"/>
      <family val="2"/>
      <charset val="204"/>
    </font>
    <font>
      <b/>
      <i/>
      <sz val="11"/>
      <name val="Calibri"/>
      <family val="2"/>
      <charset val="204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333333"/>
      <name val="Arial"/>
      <family val="2"/>
      <charset val="204"/>
    </font>
    <font>
      <sz val="11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9"/>
      <color rgb="FFFF0000"/>
      <name val="Times New Roman"/>
      <family val="1"/>
      <charset val="204"/>
    </font>
    <font>
      <sz val="18"/>
      <color rgb="FFFF0000"/>
      <name val="Calibri"/>
      <family val="2"/>
      <charset val="204"/>
      <scheme val="minor"/>
    </font>
    <font>
      <b/>
      <sz val="8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BEEF4"/>
        <b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0" fillId="0" borderId="0" xfId="0" applyBorder="1"/>
    <xf numFmtId="0" fontId="0" fillId="0" borderId="1" xfId="0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2" xfId="0" applyBorder="1"/>
    <xf numFmtId="0" fontId="5" fillId="0" borderId="3" xfId="0" applyFont="1" applyBorder="1"/>
    <xf numFmtId="14" fontId="1" fillId="0" borderId="6" xfId="0" applyNumberFormat="1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14" fontId="7" fillId="2" borderId="3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14" fontId="1" fillId="0" borderId="11" xfId="0" applyNumberFormat="1" applyFont="1" applyBorder="1" applyAlignment="1">
      <alignment horizontal="center"/>
    </xf>
    <xf numFmtId="14" fontId="1" fillId="0" borderId="12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 wrapText="1"/>
    </xf>
    <xf numFmtId="14" fontId="6" fillId="0" borderId="8" xfId="0" applyNumberFormat="1" applyFont="1" applyBorder="1" applyAlignment="1">
      <alignment horizontal="center"/>
    </xf>
    <xf numFmtId="14" fontId="6" fillId="0" borderId="9" xfId="0" applyNumberFormat="1" applyFont="1" applyBorder="1" applyAlignment="1">
      <alignment horizontal="center"/>
    </xf>
    <xf numFmtId="164" fontId="8" fillId="2" borderId="3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11" fillId="0" borderId="1" xfId="0" applyNumberFormat="1" applyFont="1" applyBorder="1" applyAlignment="1">
      <alignment horizontal="center"/>
    </xf>
    <xf numFmtId="0" fontId="15" fillId="0" borderId="0" xfId="0" applyFont="1"/>
    <xf numFmtId="49" fontId="14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0" fillId="3" borderId="0" xfId="0" applyFill="1" applyAlignment="1">
      <alignment wrapText="1"/>
    </xf>
    <xf numFmtId="0" fontId="16" fillId="3" borderId="0" xfId="1" applyFill="1" applyAlignment="1" applyProtection="1">
      <alignment wrapText="1"/>
    </xf>
    <xf numFmtId="0" fontId="19" fillId="0" borderId="0" xfId="0" applyFont="1" applyAlignment="1">
      <alignment wrapText="1"/>
    </xf>
    <xf numFmtId="49" fontId="2" fillId="0" borderId="5" xfId="0" applyNumberFormat="1" applyFont="1" applyBorder="1" applyAlignment="1">
      <alignment horizontal="left" wrapText="1"/>
    </xf>
    <xf numFmtId="0" fontId="5" fillId="0" borderId="0" xfId="0" applyFont="1" applyBorder="1" applyAlignment="1">
      <alignment horizontal="center"/>
    </xf>
    <xf numFmtId="0" fontId="2" fillId="0" borderId="10" xfId="0" applyFont="1" applyBorder="1" applyAlignment="1">
      <alignment horizontal="left" wrapText="1"/>
    </xf>
    <xf numFmtId="0" fontId="20" fillId="0" borderId="0" xfId="0" applyFont="1" applyBorder="1"/>
    <xf numFmtId="14" fontId="22" fillId="0" borderId="11" xfId="0" applyNumberFormat="1" applyFont="1" applyBorder="1" applyAlignment="1">
      <alignment horizontal="center" wrapText="1"/>
    </xf>
    <xf numFmtId="0" fontId="23" fillId="0" borderId="0" xfId="0" applyFont="1" applyAlignment="1">
      <alignment horizontal="center"/>
    </xf>
    <xf numFmtId="49" fontId="24" fillId="0" borderId="11" xfId="0" applyNumberFormat="1" applyFont="1" applyBorder="1" applyAlignment="1">
      <alignment horizontal="center" wrapText="1"/>
    </xf>
    <xf numFmtId="0" fontId="13" fillId="0" borderId="1" xfId="0" applyFon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49" fontId="0" fillId="0" borderId="8" xfId="0" applyNumberFormat="1" applyBorder="1"/>
    <xf numFmtId="49" fontId="13" fillId="0" borderId="1" xfId="0" applyNumberFormat="1" applyFont="1" applyBorder="1"/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49" fontId="18" fillId="0" borderId="0" xfId="0" applyNumberFormat="1" applyFont="1" applyAlignment="1">
      <alignment horizontal="center" wrapText="1"/>
    </xf>
    <xf numFmtId="49" fontId="17" fillId="0" borderId="0" xfId="0" applyNumberFormat="1" applyFont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happy-giraffe.ru/community/33/forum/post/25729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workbookViewId="0">
      <selection activeCell="B77" sqref="B77"/>
    </sheetView>
  </sheetViews>
  <sheetFormatPr defaultRowHeight="15"/>
  <cols>
    <col min="1" max="1" width="29.28515625" customWidth="1"/>
    <col min="2" max="2" width="20.85546875" customWidth="1"/>
    <col min="3" max="3" width="10" customWidth="1"/>
    <col min="4" max="4" width="10.28515625" customWidth="1"/>
    <col min="5" max="5" width="10.5703125" customWidth="1"/>
    <col min="6" max="10" width="9.85546875" customWidth="1"/>
  </cols>
  <sheetData>
    <row r="1" spans="1:10" ht="18.75">
      <c r="A1" s="56" t="s">
        <v>175</v>
      </c>
      <c r="B1" s="56"/>
      <c r="C1" s="56"/>
      <c r="D1" s="56"/>
      <c r="E1" s="56"/>
      <c r="F1" s="56"/>
      <c r="G1" s="56"/>
    </row>
    <row r="2" spans="1:10" ht="18.75">
      <c r="A2" s="56" t="s">
        <v>165</v>
      </c>
      <c r="B2" s="56"/>
      <c r="C2" s="56"/>
      <c r="D2" s="56"/>
      <c r="E2" s="56"/>
      <c r="F2" s="56"/>
      <c r="G2" s="56"/>
    </row>
    <row r="3" spans="1:10" ht="15.75">
      <c r="A3" s="46" t="s">
        <v>89</v>
      </c>
      <c r="B3" s="46" t="s">
        <v>176</v>
      </c>
      <c r="C3" s="55" t="s">
        <v>80</v>
      </c>
      <c r="D3" s="55"/>
      <c r="E3" s="55" t="s">
        <v>79</v>
      </c>
      <c r="F3" s="55"/>
      <c r="G3" s="55"/>
    </row>
    <row r="4" spans="1:10" ht="16.5" thickBot="1">
      <c r="A4" s="1"/>
      <c r="B4" s="3"/>
      <c r="C4" s="4"/>
      <c r="D4" s="4"/>
      <c r="E4" s="4"/>
      <c r="F4" s="44"/>
      <c r="G4" s="4"/>
    </row>
    <row r="5" spans="1:10" ht="45">
      <c r="A5" s="9"/>
      <c r="B5" s="10"/>
      <c r="C5" s="18" t="s">
        <v>90</v>
      </c>
      <c r="D5" s="26" t="s">
        <v>83</v>
      </c>
      <c r="E5" s="26" t="s">
        <v>84</v>
      </c>
      <c r="F5" s="26" t="s">
        <v>174</v>
      </c>
      <c r="G5" s="27" t="s">
        <v>85</v>
      </c>
      <c r="H5" s="27" t="s">
        <v>86</v>
      </c>
      <c r="I5" s="28" t="s">
        <v>87</v>
      </c>
      <c r="J5" s="29" t="s">
        <v>88</v>
      </c>
    </row>
    <row r="6" spans="1:10" s="1" customFormat="1" ht="26.25" customHeight="1" thickBot="1">
      <c r="A6" s="22" t="s">
        <v>82</v>
      </c>
      <c r="B6" s="23" t="s">
        <v>78</v>
      </c>
      <c r="C6" s="24">
        <v>42353</v>
      </c>
      <c r="D6" s="24">
        <f>C6+14</f>
        <v>42367</v>
      </c>
      <c r="E6" s="24">
        <f>C6+7*4</f>
        <v>42381</v>
      </c>
      <c r="F6" s="24">
        <f>C6+7*8</f>
        <v>42409</v>
      </c>
      <c r="G6" s="24">
        <f>C6+7*12</f>
        <v>42437</v>
      </c>
      <c r="H6" s="24">
        <f>C6+7*16</f>
        <v>42465</v>
      </c>
      <c r="I6" s="24">
        <f>H6+7*4</f>
        <v>42493</v>
      </c>
      <c r="J6" s="25">
        <f>H6+7*12</f>
        <v>42549</v>
      </c>
    </row>
    <row r="7" spans="1:10" s="1" customFormat="1" ht="44.25" customHeight="1">
      <c r="A7" s="45" t="s">
        <v>212</v>
      </c>
      <c r="B7" s="19"/>
      <c r="C7" s="20"/>
      <c r="D7" s="49" t="s">
        <v>211</v>
      </c>
      <c r="E7" s="20"/>
      <c r="F7" s="20"/>
      <c r="G7" s="20"/>
      <c r="H7" s="20"/>
      <c r="I7" s="20"/>
      <c r="J7" s="21"/>
    </row>
    <row r="8" spans="1:10" s="1" customFormat="1" ht="45" customHeight="1">
      <c r="A8" s="45" t="s">
        <v>213</v>
      </c>
      <c r="B8" s="19"/>
      <c r="C8" s="20"/>
      <c r="D8" s="47"/>
      <c r="E8" s="49" t="s">
        <v>211</v>
      </c>
      <c r="F8" s="20"/>
      <c r="G8" s="20"/>
      <c r="H8" s="20"/>
      <c r="I8" s="20"/>
      <c r="J8" s="21"/>
    </row>
    <row r="9" spans="1:10" s="1" customFormat="1" ht="27.75" customHeight="1">
      <c r="A9" s="43" t="s">
        <v>173</v>
      </c>
      <c r="B9" s="31" t="s">
        <v>77</v>
      </c>
      <c r="C9" s="5"/>
      <c r="D9" s="32" t="s">
        <v>81</v>
      </c>
      <c r="E9" s="5"/>
      <c r="F9" s="5"/>
      <c r="G9" s="5"/>
      <c r="H9" s="5"/>
      <c r="I9" s="5"/>
      <c r="J9" s="11"/>
    </row>
    <row r="10" spans="1:10">
      <c r="A10" s="12" t="s">
        <v>3</v>
      </c>
      <c r="B10" s="2" t="s">
        <v>91</v>
      </c>
      <c r="C10" s="6" t="s">
        <v>2</v>
      </c>
      <c r="D10" s="6" t="s">
        <v>127</v>
      </c>
      <c r="E10" s="6" t="s">
        <v>127</v>
      </c>
      <c r="F10" s="50" t="s">
        <v>215</v>
      </c>
      <c r="G10" s="2"/>
      <c r="H10" s="2"/>
      <c r="I10" s="2"/>
      <c r="J10" s="13"/>
    </row>
    <row r="11" spans="1:10">
      <c r="A11" s="12" t="s">
        <v>4</v>
      </c>
      <c r="B11" s="2" t="s">
        <v>92</v>
      </c>
      <c r="C11" s="7" t="s">
        <v>5</v>
      </c>
      <c r="D11" s="33" t="s">
        <v>128</v>
      </c>
      <c r="E11" s="33" t="s">
        <v>177</v>
      </c>
      <c r="F11" s="50" t="s">
        <v>216</v>
      </c>
      <c r="G11" s="2"/>
      <c r="H11" s="2"/>
      <c r="I11" s="2"/>
      <c r="J11" s="13"/>
    </row>
    <row r="12" spans="1:10">
      <c r="A12" s="12" t="s">
        <v>6</v>
      </c>
      <c r="B12" s="2" t="s">
        <v>93</v>
      </c>
      <c r="C12" s="6" t="s">
        <v>7</v>
      </c>
      <c r="D12" s="7" t="s">
        <v>129</v>
      </c>
      <c r="E12" s="7" t="s">
        <v>178</v>
      </c>
      <c r="F12" s="50" t="s">
        <v>217</v>
      </c>
      <c r="G12" s="2"/>
      <c r="H12" s="2"/>
      <c r="I12" s="2"/>
      <c r="J12" s="13"/>
    </row>
    <row r="13" spans="1:10">
      <c r="A13" s="12" t="s">
        <v>8</v>
      </c>
      <c r="B13" s="2" t="s">
        <v>94</v>
      </c>
      <c r="C13" s="6" t="s">
        <v>9</v>
      </c>
      <c r="D13" s="7" t="s">
        <v>130</v>
      </c>
      <c r="E13" s="7" t="s">
        <v>179</v>
      </c>
      <c r="F13" s="2" t="s">
        <v>218</v>
      </c>
      <c r="G13" s="2"/>
      <c r="H13" s="2"/>
      <c r="I13" s="2"/>
      <c r="J13" s="13"/>
    </row>
    <row r="14" spans="1:10">
      <c r="A14" s="12" t="s">
        <v>10</v>
      </c>
      <c r="B14" s="2" t="s">
        <v>95</v>
      </c>
      <c r="C14" s="6" t="s">
        <v>11</v>
      </c>
      <c r="D14" s="7" t="s">
        <v>131</v>
      </c>
      <c r="E14" s="7" t="s">
        <v>180</v>
      </c>
      <c r="F14" s="51" t="s">
        <v>219</v>
      </c>
      <c r="G14" s="2"/>
      <c r="H14" s="2"/>
      <c r="I14" s="2"/>
      <c r="J14" s="13"/>
    </row>
    <row r="15" spans="1:10" ht="15.75">
      <c r="A15" s="12" t="s">
        <v>12</v>
      </c>
      <c r="B15" s="2" t="s">
        <v>96</v>
      </c>
      <c r="C15" s="30" t="s">
        <v>13</v>
      </c>
      <c r="D15" s="34" t="s">
        <v>132</v>
      </c>
      <c r="E15" s="34" t="s">
        <v>181</v>
      </c>
      <c r="F15" s="51" t="s">
        <v>220</v>
      </c>
      <c r="G15" s="2"/>
      <c r="H15" s="2"/>
      <c r="I15" s="2"/>
      <c r="J15" s="13"/>
    </row>
    <row r="16" spans="1:10" ht="15.75">
      <c r="A16" s="12" t="s">
        <v>14</v>
      </c>
      <c r="B16" s="2" t="s">
        <v>97</v>
      </c>
      <c r="C16" s="30" t="s">
        <v>15</v>
      </c>
      <c r="D16" s="34" t="s">
        <v>15</v>
      </c>
      <c r="E16" s="34" t="s">
        <v>182</v>
      </c>
      <c r="F16" s="54" t="s">
        <v>221</v>
      </c>
      <c r="G16" s="2"/>
      <c r="H16" s="2"/>
      <c r="I16" s="2"/>
      <c r="J16" s="13"/>
    </row>
    <row r="17" spans="1:10">
      <c r="A17" s="12" t="s">
        <v>16</v>
      </c>
      <c r="B17" s="2" t="s">
        <v>98</v>
      </c>
      <c r="C17" s="8">
        <v>180</v>
      </c>
      <c r="D17" s="7" t="s">
        <v>133</v>
      </c>
      <c r="E17" s="7" t="s">
        <v>183</v>
      </c>
      <c r="F17" s="51" t="s">
        <v>222</v>
      </c>
      <c r="G17" s="2"/>
      <c r="H17" s="2"/>
      <c r="I17" s="2"/>
      <c r="J17" s="13"/>
    </row>
    <row r="18" spans="1:10">
      <c r="A18" s="12" t="s">
        <v>17</v>
      </c>
      <c r="B18" s="2" t="s">
        <v>0</v>
      </c>
      <c r="C18" s="7" t="s">
        <v>18</v>
      </c>
      <c r="D18" s="7" t="s">
        <v>134</v>
      </c>
      <c r="E18" s="7" t="s">
        <v>184</v>
      </c>
      <c r="F18" s="54" t="s">
        <v>223</v>
      </c>
      <c r="G18" s="2"/>
      <c r="H18" s="2"/>
      <c r="I18" s="2"/>
      <c r="J18" s="13"/>
    </row>
    <row r="19" spans="1:10">
      <c r="A19" s="12" t="s">
        <v>19</v>
      </c>
      <c r="B19" s="2" t="s">
        <v>126</v>
      </c>
      <c r="C19" s="6">
        <v>2</v>
      </c>
      <c r="D19" s="7" t="s">
        <v>135</v>
      </c>
      <c r="E19" s="7" t="s">
        <v>135</v>
      </c>
      <c r="F19" s="52" t="s">
        <v>135</v>
      </c>
      <c r="G19" s="2"/>
      <c r="H19" s="2"/>
      <c r="I19" s="2"/>
      <c r="J19" s="13"/>
    </row>
    <row r="20" spans="1:10" ht="15.75">
      <c r="A20" s="12" t="s">
        <v>20</v>
      </c>
      <c r="B20" s="2" t="s">
        <v>99</v>
      </c>
      <c r="C20" s="30" t="s">
        <v>21</v>
      </c>
      <c r="D20" s="36" t="s">
        <v>136</v>
      </c>
      <c r="E20" s="7" t="s">
        <v>185</v>
      </c>
      <c r="F20" s="51" t="s">
        <v>224</v>
      </c>
      <c r="G20" s="2"/>
      <c r="H20" s="2"/>
      <c r="I20" s="2"/>
      <c r="J20" s="13"/>
    </row>
    <row r="21" spans="1:10" ht="15.75">
      <c r="A21" s="12" t="s">
        <v>1</v>
      </c>
      <c r="B21" s="2" t="s">
        <v>100</v>
      </c>
      <c r="C21" s="30" t="s">
        <v>22</v>
      </c>
      <c r="D21" s="36" t="s">
        <v>137</v>
      </c>
      <c r="E21" s="7" t="s">
        <v>186</v>
      </c>
      <c r="F21" s="51" t="s">
        <v>225</v>
      </c>
      <c r="G21" s="2"/>
      <c r="H21" s="2"/>
      <c r="I21" s="2"/>
      <c r="J21" s="13"/>
    </row>
    <row r="22" spans="1:10" ht="15.75">
      <c r="A22" s="12" t="s">
        <v>23</v>
      </c>
      <c r="B22" s="2" t="s">
        <v>101</v>
      </c>
      <c r="C22" s="30" t="s">
        <v>24</v>
      </c>
      <c r="D22" s="36" t="s">
        <v>138</v>
      </c>
      <c r="E22" s="7" t="s">
        <v>187</v>
      </c>
      <c r="F22" s="51" t="s">
        <v>226</v>
      </c>
      <c r="G22" s="2"/>
      <c r="H22" s="2"/>
      <c r="I22" s="2"/>
      <c r="J22" s="13"/>
    </row>
    <row r="23" spans="1:10" ht="15.75">
      <c r="A23" s="12" t="s">
        <v>25</v>
      </c>
      <c r="B23" s="2" t="s">
        <v>102</v>
      </c>
      <c r="C23" s="30" t="s">
        <v>26</v>
      </c>
      <c r="D23" s="7" t="s">
        <v>139</v>
      </c>
      <c r="E23" s="7" t="s">
        <v>188</v>
      </c>
      <c r="F23" s="51" t="s">
        <v>188</v>
      </c>
      <c r="G23" s="2"/>
      <c r="H23" s="2"/>
      <c r="I23" s="2"/>
      <c r="J23" s="13"/>
    </row>
    <row r="24" spans="1:10">
      <c r="A24" s="12" t="s">
        <v>27</v>
      </c>
      <c r="B24" s="2" t="s">
        <v>103</v>
      </c>
      <c r="C24" s="6">
        <v>2</v>
      </c>
      <c r="D24" s="7" t="s">
        <v>140</v>
      </c>
      <c r="E24" s="7" t="s">
        <v>140</v>
      </c>
      <c r="F24" s="51" t="s">
        <v>135</v>
      </c>
      <c r="G24" s="2"/>
      <c r="H24" s="2"/>
      <c r="I24" s="2"/>
      <c r="J24" s="13"/>
    </row>
    <row r="25" spans="1:10">
      <c r="A25" s="12" t="s">
        <v>28</v>
      </c>
      <c r="B25" s="2" t="s">
        <v>104</v>
      </c>
      <c r="C25" s="6">
        <v>0</v>
      </c>
      <c r="D25" s="7" t="s">
        <v>141</v>
      </c>
      <c r="E25" s="7" t="s">
        <v>141</v>
      </c>
      <c r="F25" s="51" t="s">
        <v>141</v>
      </c>
      <c r="G25" s="2"/>
      <c r="H25" s="2"/>
      <c r="I25" s="2"/>
      <c r="J25" s="13"/>
    </row>
    <row r="26" spans="1:10">
      <c r="A26" s="12" t="s">
        <v>29</v>
      </c>
      <c r="B26" s="2" t="s">
        <v>30</v>
      </c>
      <c r="C26" s="6">
        <v>0</v>
      </c>
      <c r="D26" s="6">
        <v>0</v>
      </c>
      <c r="E26" s="6">
        <v>0</v>
      </c>
      <c r="F26" s="51" t="s">
        <v>141</v>
      </c>
      <c r="G26" s="2"/>
      <c r="H26" s="2"/>
      <c r="I26" s="2"/>
      <c r="J26" s="13"/>
    </row>
    <row r="27" spans="1:10">
      <c r="A27" s="12" t="s">
        <v>31</v>
      </c>
      <c r="B27" s="2" t="s">
        <v>30</v>
      </c>
      <c r="C27" s="6">
        <v>0</v>
      </c>
      <c r="D27" s="6">
        <v>0</v>
      </c>
      <c r="E27" s="6">
        <v>0</v>
      </c>
      <c r="F27" s="51" t="s">
        <v>141</v>
      </c>
      <c r="G27" s="2"/>
      <c r="H27" s="2"/>
      <c r="I27" s="2"/>
      <c r="J27" s="13"/>
    </row>
    <row r="28" spans="1:10">
      <c r="A28" s="12" t="s">
        <v>32</v>
      </c>
      <c r="B28" s="2" t="s">
        <v>30</v>
      </c>
      <c r="C28" s="6">
        <v>0</v>
      </c>
      <c r="D28" s="6">
        <v>0</v>
      </c>
      <c r="E28" s="6">
        <v>0</v>
      </c>
      <c r="F28" s="51" t="s">
        <v>141</v>
      </c>
      <c r="G28" s="2"/>
      <c r="H28" s="2"/>
      <c r="I28" s="2"/>
      <c r="J28" s="13"/>
    </row>
    <row r="29" spans="1:10">
      <c r="A29" s="12" t="s">
        <v>33</v>
      </c>
      <c r="B29" s="2" t="s">
        <v>30</v>
      </c>
      <c r="C29" s="6">
        <v>0</v>
      </c>
      <c r="D29" s="6">
        <v>0</v>
      </c>
      <c r="E29" s="6">
        <v>0</v>
      </c>
      <c r="F29" s="51" t="s">
        <v>141</v>
      </c>
      <c r="G29" s="2"/>
      <c r="H29" s="2"/>
      <c r="I29" s="2"/>
      <c r="J29" s="13"/>
    </row>
    <row r="30" spans="1:10">
      <c r="A30" s="12" t="s">
        <v>35</v>
      </c>
      <c r="B30" s="2" t="s">
        <v>30</v>
      </c>
      <c r="C30" s="6">
        <v>0</v>
      </c>
      <c r="D30" s="6">
        <v>0</v>
      </c>
      <c r="E30" s="6">
        <v>0</v>
      </c>
      <c r="F30" s="51" t="s">
        <v>141</v>
      </c>
      <c r="G30" s="2"/>
      <c r="H30" s="2"/>
      <c r="I30" s="2"/>
      <c r="J30" s="13"/>
    </row>
    <row r="31" spans="1:10">
      <c r="A31" s="12" t="s">
        <v>34</v>
      </c>
      <c r="B31" s="2" t="s">
        <v>30</v>
      </c>
      <c r="C31" s="6">
        <v>0</v>
      </c>
      <c r="D31" s="6">
        <v>0</v>
      </c>
      <c r="E31" s="6">
        <v>0</v>
      </c>
      <c r="F31" s="51" t="s">
        <v>141</v>
      </c>
      <c r="G31" s="2"/>
      <c r="H31" s="2"/>
      <c r="I31" s="2"/>
      <c r="J31" s="13"/>
    </row>
    <row r="32" spans="1:10">
      <c r="A32" s="12" t="s">
        <v>36</v>
      </c>
      <c r="B32" s="2" t="s">
        <v>30</v>
      </c>
      <c r="C32" s="6">
        <v>0</v>
      </c>
      <c r="D32" s="6">
        <v>0</v>
      </c>
      <c r="E32" s="6">
        <v>0</v>
      </c>
      <c r="F32" s="51" t="s">
        <v>141</v>
      </c>
      <c r="G32" s="2"/>
      <c r="H32" s="2"/>
      <c r="I32" s="2"/>
      <c r="J32" s="13"/>
    </row>
    <row r="33" spans="1:10">
      <c r="A33" s="12" t="s">
        <v>37</v>
      </c>
      <c r="B33" s="2" t="s">
        <v>30</v>
      </c>
      <c r="C33" s="6">
        <v>0</v>
      </c>
      <c r="D33" s="6">
        <v>0</v>
      </c>
      <c r="E33" s="6">
        <v>0</v>
      </c>
      <c r="F33" s="51" t="s">
        <v>141</v>
      </c>
      <c r="G33" s="2"/>
      <c r="H33" s="2"/>
      <c r="I33" s="2"/>
      <c r="J33" s="13"/>
    </row>
    <row r="34" spans="1:10" ht="15.75">
      <c r="A34" s="12" t="s">
        <v>38</v>
      </c>
      <c r="B34" s="2" t="s">
        <v>105</v>
      </c>
      <c r="C34" s="30" t="s">
        <v>39</v>
      </c>
      <c r="D34" s="36" t="s">
        <v>142</v>
      </c>
      <c r="E34" s="7" t="s">
        <v>189</v>
      </c>
      <c r="F34" s="51" t="s">
        <v>227</v>
      </c>
      <c r="G34" s="2"/>
      <c r="H34" s="2"/>
      <c r="I34" s="2"/>
      <c r="J34" s="13"/>
    </row>
    <row r="35" spans="1:10">
      <c r="A35" s="12" t="s">
        <v>40</v>
      </c>
      <c r="B35" s="2" t="s">
        <v>106</v>
      </c>
      <c r="C35" s="6" t="s">
        <v>41</v>
      </c>
      <c r="D35" s="7" t="s">
        <v>143</v>
      </c>
      <c r="E35" s="7" t="s">
        <v>190</v>
      </c>
      <c r="F35" s="54" t="s">
        <v>228</v>
      </c>
      <c r="G35" s="2"/>
      <c r="H35" s="2"/>
      <c r="I35" s="2"/>
      <c r="J35" s="13"/>
    </row>
    <row r="36" spans="1:10">
      <c r="A36" s="12" t="s">
        <v>42</v>
      </c>
      <c r="B36" s="2" t="s">
        <v>107</v>
      </c>
      <c r="C36" s="6" t="s">
        <v>43</v>
      </c>
      <c r="D36" s="7" t="s">
        <v>144</v>
      </c>
      <c r="E36" s="7" t="s">
        <v>144</v>
      </c>
      <c r="F36" s="51" t="s">
        <v>229</v>
      </c>
      <c r="G36" s="2"/>
      <c r="H36" s="2"/>
      <c r="I36" s="2"/>
      <c r="J36" s="13"/>
    </row>
    <row r="37" spans="1:10">
      <c r="A37" s="12" t="s">
        <v>44</v>
      </c>
      <c r="B37" s="2" t="s">
        <v>108</v>
      </c>
      <c r="C37" s="6" t="s">
        <v>45</v>
      </c>
      <c r="D37" s="7" t="s">
        <v>145</v>
      </c>
      <c r="E37" s="7" t="s">
        <v>191</v>
      </c>
      <c r="F37" s="51" t="s">
        <v>230</v>
      </c>
      <c r="G37" s="2"/>
      <c r="H37" s="2"/>
      <c r="I37" s="2"/>
      <c r="J37" s="13"/>
    </row>
    <row r="38" spans="1:10">
      <c r="A38" s="12" t="s">
        <v>46</v>
      </c>
      <c r="B38" s="2" t="s">
        <v>109</v>
      </c>
      <c r="C38" s="6" t="s">
        <v>47</v>
      </c>
      <c r="D38" s="6" t="s">
        <v>47</v>
      </c>
      <c r="E38" s="6" t="s">
        <v>47</v>
      </c>
      <c r="F38" s="51" t="s">
        <v>47</v>
      </c>
      <c r="G38" s="2"/>
      <c r="H38" s="2"/>
      <c r="I38" s="2"/>
      <c r="J38" s="13"/>
    </row>
    <row r="39" spans="1:10">
      <c r="A39" s="12" t="s">
        <v>48</v>
      </c>
      <c r="B39" s="2" t="s">
        <v>30</v>
      </c>
      <c r="C39" s="6" t="s">
        <v>47</v>
      </c>
      <c r="D39" s="6" t="s">
        <v>47</v>
      </c>
      <c r="E39" s="6" t="s">
        <v>47</v>
      </c>
      <c r="F39" s="51" t="s">
        <v>141</v>
      </c>
      <c r="G39" s="2"/>
      <c r="H39" s="2"/>
      <c r="I39" s="2"/>
      <c r="J39" s="13"/>
    </row>
    <row r="40" spans="1:10">
      <c r="A40" s="12" t="s">
        <v>49</v>
      </c>
      <c r="B40" s="2" t="s">
        <v>110</v>
      </c>
      <c r="C40" s="6">
        <v>16</v>
      </c>
      <c r="D40" s="7"/>
      <c r="E40" s="34" t="s">
        <v>192</v>
      </c>
      <c r="F40" s="51" t="s">
        <v>231</v>
      </c>
      <c r="G40" s="2"/>
      <c r="H40" s="2"/>
      <c r="I40" s="2"/>
      <c r="J40" s="13"/>
    </row>
    <row r="41" spans="1:10" ht="15.75">
      <c r="A41" s="12" t="s">
        <v>146</v>
      </c>
      <c r="B41" s="2" t="s">
        <v>147</v>
      </c>
      <c r="C41" s="6"/>
      <c r="D41" s="36" t="s">
        <v>148</v>
      </c>
      <c r="E41" s="7"/>
      <c r="F41" s="51"/>
      <c r="G41" s="2"/>
      <c r="H41" s="2"/>
      <c r="I41" s="2"/>
      <c r="J41" s="13"/>
    </row>
    <row r="42" spans="1:10">
      <c r="A42" s="12" t="s">
        <v>50</v>
      </c>
      <c r="B42" s="2" t="s">
        <v>111</v>
      </c>
      <c r="C42" s="6">
        <v>29</v>
      </c>
      <c r="D42" s="7" t="s">
        <v>149</v>
      </c>
      <c r="E42" s="7" t="s">
        <v>193</v>
      </c>
      <c r="F42" s="51" t="s">
        <v>193</v>
      </c>
      <c r="G42" s="2"/>
      <c r="H42" s="2"/>
      <c r="I42" s="2"/>
      <c r="J42" s="13"/>
    </row>
    <row r="43" spans="1:10" ht="15.75">
      <c r="A43" s="12" t="s">
        <v>51</v>
      </c>
      <c r="B43" s="2" t="s">
        <v>112</v>
      </c>
      <c r="C43" s="30" t="s">
        <v>52</v>
      </c>
      <c r="D43" s="7" t="s">
        <v>150</v>
      </c>
      <c r="E43" s="7" t="s">
        <v>194</v>
      </c>
      <c r="F43" s="51" t="s">
        <v>194</v>
      </c>
      <c r="G43" s="2"/>
      <c r="H43" s="2"/>
      <c r="I43" s="2"/>
      <c r="J43" s="13"/>
    </row>
    <row r="44" spans="1:10" ht="15.75">
      <c r="A44" s="12" t="s">
        <v>53</v>
      </c>
      <c r="B44" s="2" t="s">
        <v>113</v>
      </c>
      <c r="C44" s="30" t="s">
        <v>54</v>
      </c>
      <c r="D44" s="36" t="s">
        <v>151</v>
      </c>
      <c r="E44" s="34" t="s">
        <v>195</v>
      </c>
      <c r="F44" s="54" t="s">
        <v>232</v>
      </c>
      <c r="G44" s="2"/>
      <c r="H44" s="2"/>
      <c r="I44" s="2"/>
      <c r="J44" s="13"/>
    </row>
    <row r="45" spans="1:10">
      <c r="A45" s="12" t="s">
        <v>55</v>
      </c>
      <c r="B45" s="2" t="s">
        <v>114</v>
      </c>
      <c r="C45" s="6" t="s">
        <v>56</v>
      </c>
      <c r="D45" s="7" t="s">
        <v>152</v>
      </c>
      <c r="E45" s="7" t="s">
        <v>196</v>
      </c>
      <c r="F45" s="51" t="s">
        <v>233</v>
      </c>
      <c r="G45" s="2"/>
      <c r="H45" s="2"/>
      <c r="I45" s="2"/>
      <c r="J45" s="13"/>
    </row>
    <row r="46" spans="1:10">
      <c r="A46" s="12" t="s">
        <v>57</v>
      </c>
      <c r="B46" s="2" t="s">
        <v>115</v>
      </c>
      <c r="C46" s="6" t="s">
        <v>58</v>
      </c>
      <c r="D46" s="7" t="s">
        <v>153</v>
      </c>
      <c r="E46" s="7" t="s">
        <v>197</v>
      </c>
      <c r="F46" s="51" t="s">
        <v>63</v>
      </c>
      <c r="G46" s="2"/>
      <c r="H46" s="2"/>
      <c r="I46" s="2"/>
      <c r="J46" s="13"/>
    </row>
    <row r="47" spans="1:10">
      <c r="A47" s="12" t="s">
        <v>59</v>
      </c>
      <c r="B47" s="2" t="s">
        <v>116</v>
      </c>
      <c r="C47" s="7" t="s">
        <v>60</v>
      </c>
      <c r="D47" s="7" t="s">
        <v>154</v>
      </c>
      <c r="E47" s="7" t="s">
        <v>198</v>
      </c>
      <c r="F47" s="51" t="s">
        <v>234</v>
      </c>
      <c r="G47" s="2"/>
      <c r="H47" s="2"/>
      <c r="I47" s="2"/>
      <c r="J47" s="13"/>
    </row>
    <row r="48" spans="1:10">
      <c r="A48" s="12" t="s">
        <v>61</v>
      </c>
      <c r="B48" s="2" t="s">
        <v>117</v>
      </c>
      <c r="C48" s="6">
        <v>37</v>
      </c>
      <c r="D48" s="7" t="s">
        <v>155</v>
      </c>
      <c r="E48" s="7" t="s">
        <v>199</v>
      </c>
      <c r="F48" s="51" t="s">
        <v>235</v>
      </c>
      <c r="G48" s="2"/>
      <c r="H48" s="2"/>
      <c r="I48" s="2"/>
      <c r="J48" s="13"/>
    </row>
    <row r="49" spans="1:10">
      <c r="A49" s="12" t="s">
        <v>62</v>
      </c>
      <c r="B49" s="2" t="s">
        <v>118</v>
      </c>
      <c r="C49" s="7" t="s">
        <v>63</v>
      </c>
      <c r="D49" s="7" t="s">
        <v>156</v>
      </c>
      <c r="E49" s="7" t="s">
        <v>200</v>
      </c>
      <c r="F49" s="51" t="s">
        <v>236</v>
      </c>
      <c r="G49" s="2"/>
      <c r="H49" s="2"/>
      <c r="I49" s="2"/>
      <c r="J49" s="13"/>
    </row>
    <row r="50" spans="1:10">
      <c r="A50" s="12" t="s">
        <v>64</v>
      </c>
      <c r="B50" s="2" t="s">
        <v>119</v>
      </c>
      <c r="C50" s="6">
        <v>102</v>
      </c>
      <c r="D50" s="7" t="s">
        <v>157</v>
      </c>
      <c r="E50" s="7" t="s">
        <v>201</v>
      </c>
      <c r="F50" s="51" t="s">
        <v>157</v>
      </c>
      <c r="G50" s="2"/>
      <c r="H50" s="2"/>
      <c r="I50" s="2"/>
      <c r="J50" s="13"/>
    </row>
    <row r="51" spans="1:10">
      <c r="A51" s="12" t="s">
        <v>65</v>
      </c>
      <c r="B51" s="2" t="s">
        <v>120</v>
      </c>
      <c r="C51" s="6" t="s">
        <v>66</v>
      </c>
      <c r="D51" s="34" t="s">
        <v>158</v>
      </c>
      <c r="E51" s="7" t="s">
        <v>202</v>
      </c>
      <c r="F51" s="51" t="s">
        <v>237</v>
      </c>
      <c r="G51" s="2"/>
      <c r="H51" s="2"/>
      <c r="I51" s="2"/>
      <c r="J51" s="13"/>
    </row>
    <row r="52" spans="1:10">
      <c r="A52" s="12" t="s">
        <v>67</v>
      </c>
      <c r="B52" s="2" t="s">
        <v>121</v>
      </c>
      <c r="C52" s="6" t="s">
        <v>68</v>
      </c>
      <c r="D52" s="7" t="s">
        <v>159</v>
      </c>
      <c r="E52" s="7" t="s">
        <v>203</v>
      </c>
      <c r="F52" s="51" t="s">
        <v>238</v>
      </c>
      <c r="G52" s="2"/>
      <c r="H52" s="2"/>
      <c r="I52" s="2"/>
      <c r="J52" s="13"/>
    </row>
    <row r="53" spans="1:10">
      <c r="A53" s="12" t="s">
        <v>69</v>
      </c>
      <c r="B53" s="2" t="s">
        <v>122</v>
      </c>
      <c r="C53" s="6">
        <v>88</v>
      </c>
      <c r="D53" s="7" t="s">
        <v>160</v>
      </c>
      <c r="E53" s="7" t="s">
        <v>186</v>
      </c>
      <c r="F53" s="51" t="s">
        <v>239</v>
      </c>
      <c r="G53" s="2"/>
      <c r="H53" s="2"/>
      <c r="I53" s="2"/>
      <c r="J53" s="13"/>
    </row>
    <row r="54" spans="1:10">
      <c r="A54" s="12" t="s">
        <v>70</v>
      </c>
      <c r="B54" s="2" t="s">
        <v>123</v>
      </c>
      <c r="C54" s="6" t="s">
        <v>71</v>
      </c>
      <c r="D54" s="34" t="s">
        <v>161</v>
      </c>
      <c r="E54" s="34" t="s">
        <v>204</v>
      </c>
      <c r="F54" s="54" t="s">
        <v>240</v>
      </c>
      <c r="G54" s="2"/>
      <c r="H54" s="2"/>
      <c r="I54" s="2"/>
      <c r="J54" s="13"/>
    </row>
    <row r="55" spans="1:10">
      <c r="A55" s="12" t="s">
        <v>72</v>
      </c>
      <c r="B55" s="2" t="s">
        <v>124</v>
      </c>
      <c r="C55" s="6">
        <v>147</v>
      </c>
      <c r="D55" s="34" t="s">
        <v>162</v>
      </c>
      <c r="E55" s="7" t="s">
        <v>205</v>
      </c>
      <c r="F55" s="51" t="s">
        <v>241</v>
      </c>
      <c r="G55" s="2"/>
      <c r="H55" s="2"/>
      <c r="I55" s="2"/>
      <c r="J55" s="13"/>
    </row>
    <row r="56" spans="1:10">
      <c r="A56" s="12" t="s">
        <v>73</v>
      </c>
      <c r="B56" s="2" t="s">
        <v>125</v>
      </c>
      <c r="C56" s="7" t="s">
        <v>74</v>
      </c>
      <c r="D56" s="7" t="s">
        <v>163</v>
      </c>
      <c r="E56" s="7" t="s">
        <v>206</v>
      </c>
      <c r="F56" s="51" t="s">
        <v>242</v>
      </c>
      <c r="G56" s="2"/>
      <c r="H56" s="2"/>
      <c r="I56" s="2"/>
      <c r="J56" s="13"/>
    </row>
    <row r="57" spans="1:10" ht="15.75" thickBot="1">
      <c r="A57" s="14" t="s">
        <v>75</v>
      </c>
      <c r="B57" s="15" t="s">
        <v>76</v>
      </c>
      <c r="C57" s="16">
        <v>72</v>
      </c>
      <c r="D57" s="35" t="s">
        <v>164</v>
      </c>
      <c r="E57" s="35" t="s">
        <v>207</v>
      </c>
      <c r="F57" s="53" t="s">
        <v>243</v>
      </c>
      <c r="G57" s="15"/>
      <c r="H57" s="15"/>
      <c r="I57" s="15"/>
      <c r="J57" s="17"/>
    </row>
    <row r="59" spans="1:10" ht="23.25" hidden="1">
      <c r="A59" t="s">
        <v>168</v>
      </c>
      <c r="C59" s="37">
        <v>9</v>
      </c>
      <c r="D59" s="39">
        <v>11</v>
      </c>
      <c r="E59" s="48">
        <v>6</v>
      </c>
    </row>
    <row r="60" spans="1:10" ht="21" hidden="1">
      <c r="A60" t="s">
        <v>209</v>
      </c>
      <c r="D60" s="38" t="s">
        <v>166</v>
      </c>
      <c r="E60" s="38" t="s">
        <v>208</v>
      </c>
    </row>
    <row r="61" spans="1:10" ht="21" hidden="1">
      <c r="A61" t="s">
        <v>214</v>
      </c>
      <c r="D61" s="38"/>
      <c r="E61" s="38" t="s">
        <v>210</v>
      </c>
    </row>
    <row r="62" spans="1:10" ht="21" hidden="1">
      <c r="A62" t="s">
        <v>169</v>
      </c>
      <c r="D62" s="38" t="s">
        <v>167</v>
      </c>
    </row>
    <row r="63" spans="1:10" hidden="1"/>
  </sheetData>
  <mergeCells count="4">
    <mergeCell ref="C3:D3"/>
    <mergeCell ref="E3:G3"/>
    <mergeCell ref="A2:G2"/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"/>
  <sheetViews>
    <sheetView workbookViewId="0">
      <selection activeCell="E18" sqref="E18"/>
    </sheetView>
  </sheetViews>
  <sheetFormatPr defaultRowHeight="15"/>
  <sheetData>
    <row r="1" spans="1:9" ht="90.75">
      <c r="A1" s="42" t="s">
        <v>170</v>
      </c>
      <c r="B1" s="57" t="s">
        <v>172</v>
      </c>
      <c r="C1" s="58"/>
      <c r="D1" s="58"/>
      <c r="E1" s="58"/>
      <c r="F1" s="58"/>
      <c r="G1" s="58"/>
      <c r="H1" s="58"/>
      <c r="I1" s="58"/>
    </row>
    <row r="2" spans="1:9" ht="3.75" customHeight="1">
      <c r="A2" s="40"/>
      <c r="B2" s="58"/>
      <c r="C2" s="58"/>
      <c r="D2" s="58"/>
      <c r="E2" s="58"/>
      <c r="F2" s="58"/>
      <c r="G2" s="58"/>
      <c r="H2" s="58"/>
      <c r="I2" s="58"/>
    </row>
    <row r="3" spans="1:9" ht="150">
      <c r="A3" s="41" t="s">
        <v>171</v>
      </c>
      <c r="B3" s="58"/>
      <c r="C3" s="58"/>
      <c r="D3" s="58"/>
      <c r="E3" s="58"/>
      <c r="F3" s="58"/>
      <c r="G3" s="58"/>
      <c r="H3" s="58"/>
      <c r="I3" s="58"/>
    </row>
  </sheetData>
  <mergeCells count="1">
    <mergeCell ref="B1:I3"/>
  </mergeCells>
  <hyperlinks>
    <hyperlink ref="A3" r:id="rId1" display="http://www.happy-giraffe.ru/community/33/forum/post/25729/"/>
  </hyperlinks>
  <pageMargins left="0.7" right="0.7" top="0.75" bottom="0.75" header="0.3" footer="0.3"/>
  <pageSetup paperSize="9" orientation="portrait" horizontalDpi="180" verticalDpi="18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2016-02-15T13:44:28Z</dcterms:modified>
</cp:coreProperties>
</file>